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090"/>
  </bookViews>
  <sheets>
    <sheet name="执行表" sheetId="7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17" i="7" l="1"/>
  <c r="I17" i="7"/>
  <c r="H17" i="7"/>
  <c r="G17" i="7"/>
  <c r="F17" i="7"/>
  <c r="E17" i="7"/>
  <c r="N16" i="7"/>
  <c r="M16" i="7"/>
  <c r="K16" i="7"/>
  <c r="I16" i="7"/>
  <c r="H16" i="7"/>
  <c r="G16" i="7"/>
  <c r="F16" i="7"/>
  <c r="E16" i="7"/>
  <c r="N9" i="7"/>
  <c r="M9" i="7"/>
  <c r="N8" i="7"/>
  <c r="M8" i="7"/>
  <c r="K8" i="7"/>
  <c r="N7" i="7"/>
  <c r="M7" i="7"/>
  <c r="N6" i="7"/>
  <c r="M6" i="7"/>
  <c r="J6" i="7"/>
</calcChain>
</file>

<file path=xl/sharedStrings.xml><?xml version="1.0" encoding="utf-8"?>
<sst xmlns="http://schemas.openxmlformats.org/spreadsheetml/2006/main" count="41" uniqueCount="37">
  <si>
    <t>附件4：</t>
  </si>
  <si>
    <t>企业负责人履职待遇和业务支出2021年度预算执行情况统计表</t>
  </si>
  <si>
    <t>市管企业:</t>
  </si>
  <si>
    <t>序号</t>
  </si>
  <si>
    <t>姓名</t>
  </si>
  <si>
    <t>职务</t>
  </si>
  <si>
    <t>任职时间</t>
  </si>
  <si>
    <t>办公用房（元）</t>
  </si>
  <si>
    <t>公务用车（元）</t>
  </si>
  <si>
    <t>培训费
（元）</t>
  </si>
  <si>
    <t>业务招待费
（元）</t>
  </si>
  <si>
    <t>差旅费（元）</t>
  </si>
  <si>
    <t>通讯费（元）</t>
  </si>
  <si>
    <t>小计（元）</t>
  </si>
  <si>
    <t>备注</t>
  </si>
  <si>
    <t>资本性</t>
  </si>
  <si>
    <t>费用性</t>
  </si>
  <si>
    <t>国内</t>
  </si>
  <si>
    <t>临时出国(境)</t>
  </si>
  <si>
    <t>赵补</t>
  </si>
  <si>
    <t>总经理</t>
  </si>
  <si>
    <t>耿强（张世红）</t>
  </si>
  <si>
    <t>书记</t>
  </si>
  <si>
    <t>张长青</t>
  </si>
  <si>
    <t>副总经理</t>
  </si>
  <si>
    <t>房勇</t>
  </si>
  <si>
    <t>合计</t>
  </si>
  <si>
    <t>人均</t>
  </si>
  <si>
    <t>企业主要负责人：</t>
  </si>
  <si>
    <t>审核人:</t>
  </si>
  <si>
    <t>符新颖</t>
  </si>
  <si>
    <t>填表人:</t>
  </si>
  <si>
    <t>张艳蕊</t>
  </si>
  <si>
    <t>联系电话：</t>
  </si>
  <si>
    <t>填表时间:</t>
  </si>
  <si>
    <t>2022.10.28</t>
  </si>
  <si>
    <t>备注：1.企业应建立企业负责人履职待遇和业务支出分项管理台账。
　　  2.企业应将履职待遇和业务支出情况纳入企业负责人年度考核内容，组织人事、外派监事会、审计、工会等部门，应当切实履行监督职责。
　　　3.企业负责人应当将个人履职待遇和业务支出年度预算及执行情况，作为民主生活会、年度述职述廉的重要内容，按照规定向职工代表大会报告。
　　　4.企业主要负责人负主要责任，分管负责人和总会计师负分管责任。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</si>
</sst>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6" xfId="1" applyNumberFormat="1" applyFont="1" applyBorder="1" applyAlignment="1">
      <alignment horizontal="center" vertical="center" wrapText="1"/>
    </xf>
    <xf numFmtId="0" fontId="6" fillId="0" borderId="6" xfId="1" applyBorder="1" applyAlignment="1">
      <alignment horizontal="center" vertical="center" wrapText="1"/>
    </xf>
    <xf numFmtId="49" fontId="6" fillId="0" borderId="6" xfId="1" applyNumberFormat="1" applyBorder="1" applyAlignment="1">
      <alignment horizontal="center" vertical="center" wrapText="1"/>
    </xf>
    <xf numFmtId="0" fontId="6" fillId="0" borderId="6" xfId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 wrapText="1"/>
    </xf>
    <xf numFmtId="49" fontId="0" fillId="0" borderId="6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/>
    </xf>
    <xf numFmtId="176" fontId="0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6" xfId="1" applyFill="1" applyBorder="1" applyAlignment="1">
      <alignment horizontal="center" vertical="center"/>
    </xf>
    <xf numFmtId="49" fontId="6" fillId="0" borderId="0" xfId="1" applyNumberFormat="1" applyFill="1" applyBorder="1" applyAlignment="1">
      <alignment horizontal="left" vertical="center"/>
    </xf>
    <xf numFmtId="0" fontId="0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6" fillId="0" borderId="0" xfId="1" applyNumberFormat="1" applyFill="1" applyBorder="1" applyAlignment="1">
      <alignment horizontal="left" vertical="top" wrapText="1"/>
    </xf>
    <xf numFmtId="49" fontId="6" fillId="0" borderId="0" xfId="1" applyNumberFormat="1" applyFill="1" applyBorder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133985</xdr:colOff>
      <xdr:row>0</xdr:row>
      <xdr:rowOff>0</xdr:rowOff>
    </xdr:from>
    <xdr:to>
      <xdr:col>2</xdr:col>
      <xdr:colOff>872490</xdr:colOff>
      <xdr:row>4</xdr:row>
      <xdr:rowOff>187325</xdr:rowOff>
    </xdr:to>
    <xdr:pic>
      <xdr:nvPicPr>
        <xdr:cNvPr id="2" name="图片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135" y="0"/>
          <a:ext cx="1471930" cy="1473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WeChat%20Files/wxid_qyev47dsbepg22/FileStorage/File/2022-10/&#28196;&#21270;&#38598;&#22242;&#20225;&#19994;&#36127;&#36131;&#20154;&#23653;&#32844;&#24453;&#36935;&#39044;&#31639;&#24180;&#24230;&#25191;&#34892;&#24773;&#20917;&#34920;(&#27719;&#2103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预算表"/>
      <sheetName val="执行表"/>
      <sheetName val="公务用车"/>
      <sheetName val="招待"/>
      <sheetName val="差旅"/>
    </sheetNames>
    <sheetDataSet>
      <sheetData sheetId="0"/>
      <sheetData sheetId="1"/>
      <sheetData sheetId="2"/>
      <sheetData sheetId="3">
        <row r="5">
          <cell r="K5">
            <v>611</v>
          </cell>
        </row>
      </sheetData>
      <sheetData sheetId="4">
        <row r="7">
          <cell r="N7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E4" sqref="E4:F4"/>
    </sheetView>
  </sheetViews>
  <sheetFormatPr defaultColWidth="9" defaultRowHeight="13.5" x14ac:dyDescent="0.15"/>
  <cols>
    <col min="1" max="1" width="5.75" customWidth="1"/>
    <col min="2" max="2" width="9.625" customWidth="1"/>
    <col min="3" max="3" width="13.125" customWidth="1"/>
    <col min="8" max="8" width="12.5" customWidth="1"/>
    <col min="9" max="9" width="11.75" customWidth="1"/>
    <col min="10" max="10" width="11.875" customWidth="1"/>
    <col min="11" max="11" width="13" customWidth="1"/>
    <col min="12" max="12" width="10" customWidth="1"/>
    <col min="13" max="13" width="9.25" customWidth="1"/>
    <col min="14" max="14" width="10.5" customWidth="1"/>
  </cols>
  <sheetData>
    <row r="1" spans="1:15" ht="14.25" x14ac:dyDescent="0.15">
      <c r="A1" s="1" t="s">
        <v>0</v>
      </c>
    </row>
    <row r="2" spans="1:15" ht="44.25" customHeight="1" x14ac:dyDescent="0.1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1" customHeight="1" x14ac:dyDescent="0.15">
      <c r="A3" s="2" t="s">
        <v>2</v>
      </c>
      <c r="C3" s="33"/>
      <c r="D3" s="33"/>
      <c r="G3" s="3"/>
    </row>
    <row r="4" spans="1:15" ht="21.75" customHeight="1" x14ac:dyDescent="0.15">
      <c r="A4" s="25" t="s">
        <v>3</v>
      </c>
      <c r="B4" s="27" t="s">
        <v>4</v>
      </c>
      <c r="C4" s="27" t="s">
        <v>5</v>
      </c>
      <c r="D4" s="27" t="s">
        <v>6</v>
      </c>
      <c r="E4" s="34" t="s">
        <v>7</v>
      </c>
      <c r="F4" s="35"/>
      <c r="G4" s="34" t="s">
        <v>8</v>
      </c>
      <c r="H4" s="36"/>
      <c r="I4" s="29" t="s">
        <v>9</v>
      </c>
      <c r="J4" s="29" t="s">
        <v>10</v>
      </c>
      <c r="K4" s="34" t="s">
        <v>11</v>
      </c>
      <c r="L4" s="36"/>
      <c r="M4" s="29" t="s">
        <v>12</v>
      </c>
      <c r="N4" s="29" t="s">
        <v>13</v>
      </c>
      <c r="O4" s="29" t="s">
        <v>14</v>
      </c>
    </row>
    <row r="5" spans="1:15" ht="30.6" customHeight="1" x14ac:dyDescent="0.15">
      <c r="A5" s="26"/>
      <c r="B5" s="28"/>
      <c r="C5" s="28"/>
      <c r="D5" s="28"/>
      <c r="E5" s="4" t="s">
        <v>15</v>
      </c>
      <c r="F5" s="4" t="s">
        <v>16</v>
      </c>
      <c r="G5" s="4" t="s">
        <v>15</v>
      </c>
      <c r="H5" s="4" t="s">
        <v>16</v>
      </c>
      <c r="I5" s="30"/>
      <c r="J5" s="31"/>
      <c r="K5" s="4" t="s">
        <v>17</v>
      </c>
      <c r="L5" s="4" t="s">
        <v>18</v>
      </c>
      <c r="M5" s="30"/>
      <c r="N5" s="30"/>
      <c r="O5" s="30"/>
    </row>
    <row r="6" spans="1:15" ht="30" customHeight="1" x14ac:dyDescent="0.15">
      <c r="A6" s="5">
        <v>1</v>
      </c>
      <c r="B6" s="5" t="s">
        <v>19</v>
      </c>
      <c r="C6" s="6" t="s">
        <v>20</v>
      </c>
      <c r="D6" s="6"/>
      <c r="E6" s="7">
        <v>0</v>
      </c>
      <c r="F6" s="7">
        <v>0</v>
      </c>
      <c r="G6" s="8">
        <v>0</v>
      </c>
      <c r="H6" s="7"/>
      <c r="I6" s="7">
        <v>0</v>
      </c>
      <c r="J6" s="7">
        <f>[1]招待!K5</f>
        <v>611</v>
      </c>
      <c r="K6" s="7">
        <v>3923</v>
      </c>
      <c r="L6" s="7">
        <v>0</v>
      </c>
      <c r="M6" s="7">
        <f>221+200+179+194+194+194+204+260+60+149+204+136+205.53</f>
        <v>2400.5300000000002</v>
      </c>
      <c r="N6" s="7">
        <f t="shared" ref="N6:N9" si="0">SUM(E6:M6)</f>
        <v>6934.53</v>
      </c>
      <c r="O6" s="16"/>
    </row>
    <row r="7" spans="1:15" ht="30" customHeight="1" x14ac:dyDescent="0.15">
      <c r="A7" s="5">
        <v>2</v>
      </c>
      <c r="B7" s="5" t="s">
        <v>21</v>
      </c>
      <c r="C7" s="5" t="s">
        <v>22</v>
      </c>
      <c r="D7" s="9"/>
      <c r="E7" s="7">
        <v>0</v>
      </c>
      <c r="F7" s="7">
        <v>0</v>
      </c>
      <c r="G7" s="8">
        <v>0</v>
      </c>
      <c r="H7" s="7"/>
      <c r="I7" s="7">
        <v>0</v>
      </c>
      <c r="J7" s="17">
        <v>0</v>
      </c>
      <c r="K7" s="17">
        <v>0</v>
      </c>
      <c r="L7" s="17">
        <v>0</v>
      </c>
      <c r="M7" s="17">
        <f>210+183+170+170+142+200+150+142+158+180+150+41+20.49</f>
        <v>1916.49</v>
      </c>
      <c r="N7" s="7">
        <f t="shared" si="0"/>
        <v>1916.49</v>
      </c>
      <c r="O7" s="11"/>
    </row>
    <row r="8" spans="1:15" ht="30" customHeight="1" x14ac:dyDescent="0.15">
      <c r="A8" s="5">
        <v>3</v>
      </c>
      <c r="B8" s="5" t="s">
        <v>23</v>
      </c>
      <c r="C8" s="9" t="s">
        <v>24</v>
      </c>
      <c r="D8" s="9"/>
      <c r="E8" s="7">
        <v>0</v>
      </c>
      <c r="F8" s="7">
        <v>0</v>
      </c>
      <c r="G8" s="8">
        <v>0</v>
      </c>
      <c r="H8" s="7"/>
      <c r="I8" s="7">
        <v>0</v>
      </c>
      <c r="J8" s="17">
        <v>0</v>
      </c>
      <c r="K8" s="17">
        <f>[1]差旅!N7</f>
        <v>50</v>
      </c>
      <c r="L8" s="17">
        <v>0</v>
      </c>
      <c r="M8" s="17">
        <f>191+188+121+193+186+121+192+193+115+192+190+121+261.45</f>
        <v>2264.4499999999998</v>
      </c>
      <c r="N8" s="7">
        <f t="shared" si="0"/>
        <v>2314.4499999999998</v>
      </c>
      <c r="O8" s="11"/>
    </row>
    <row r="9" spans="1:15" ht="30" customHeight="1" x14ac:dyDescent="0.15">
      <c r="A9" s="5">
        <v>4</v>
      </c>
      <c r="B9" s="5" t="s">
        <v>25</v>
      </c>
      <c r="C9" s="9" t="s">
        <v>24</v>
      </c>
      <c r="D9" s="9"/>
      <c r="E9" s="7">
        <v>0</v>
      </c>
      <c r="F9" s="7">
        <v>0</v>
      </c>
      <c r="G9" s="8">
        <v>0</v>
      </c>
      <c r="H9" s="7"/>
      <c r="I9" s="7">
        <v>0</v>
      </c>
      <c r="J9" s="17">
        <v>0</v>
      </c>
      <c r="K9" s="17">
        <v>0</v>
      </c>
      <c r="L9" s="17">
        <v>0</v>
      </c>
      <c r="M9" s="17">
        <f>146+146+146+146+146+156+156+156+183+183+183+145+255.33</f>
        <v>2147.33</v>
      </c>
      <c r="N9" s="7">
        <f t="shared" si="0"/>
        <v>2147.33</v>
      </c>
      <c r="O9" s="11"/>
    </row>
    <row r="10" spans="1:15" ht="30" customHeight="1" x14ac:dyDescent="0.15">
      <c r="A10" s="5"/>
      <c r="B10" s="10"/>
      <c r="C10" s="5"/>
      <c r="D10" s="9"/>
      <c r="E10" s="11"/>
      <c r="F10" s="11"/>
      <c r="G10" s="11"/>
      <c r="H10" s="12"/>
      <c r="I10" s="11"/>
      <c r="J10" s="11"/>
      <c r="K10" s="11"/>
      <c r="L10" s="11"/>
      <c r="M10" s="11"/>
      <c r="N10" s="18"/>
      <c r="O10" s="11"/>
    </row>
    <row r="11" spans="1:15" ht="30" customHeight="1" x14ac:dyDescent="0.15">
      <c r="A11" s="5"/>
      <c r="B11" s="10"/>
      <c r="C11" s="13"/>
      <c r="D11" s="9"/>
      <c r="E11" s="11"/>
      <c r="F11" s="11"/>
      <c r="G11" s="11"/>
      <c r="H11" s="12"/>
      <c r="I11" s="11"/>
      <c r="J11" s="11"/>
      <c r="K11" s="11"/>
      <c r="L11" s="11"/>
      <c r="M11" s="11"/>
      <c r="N11" s="18"/>
      <c r="O11" s="11"/>
    </row>
    <row r="12" spans="1:15" ht="30" customHeight="1" x14ac:dyDescent="0.15">
      <c r="A12" s="5"/>
      <c r="B12" s="10"/>
      <c r="C12" s="13"/>
      <c r="D12" s="9"/>
      <c r="E12" s="11"/>
      <c r="F12" s="11"/>
      <c r="G12" s="11"/>
      <c r="H12" s="12"/>
      <c r="I12" s="11"/>
      <c r="J12" s="11"/>
      <c r="K12" s="11"/>
      <c r="L12" s="11"/>
      <c r="M12" s="11"/>
      <c r="N12" s="18"/>
      <c r="O12" s="11"/>
    </row>
    <row r="13" spans="1:15" ht="30" customHeight="1" x14ac:dyDescent="0.15">
      <c r="A13" s="5"/>
      <c r="B13" s="10"/>
      <c r="C13" s="13"/>
      <c r="D13" s="9"/>
      <c r="E13" s="11"/>
      <c r="F13" s="11"/>
      <c r="G13" s="11"/>
      <c r="H13" s="12"/>
      <c r="I13" s="11"/>
      <c r="J13" s="11"/>
      <c r="K13" s="11"/>
      <c r="L13" s="11"/>
      <c r="M13" s="11"/>
      <c r="N13" s="18"/>
      <c r="O13" s="11"/>
    </row>
    <row r="14" spans="1:15" ht="30" customHeight="1" x14ac:dyDescent="0.15">
      <c r="A14" s="5"/>
      <c r="B14" s="10"/>
      <c r="C14" s="13"/>
      <c r="D14" s="9"/>
      <c r="E14" s="11"/>
      <c r="F14" s="11"/>
      <c r="G14" s="11"/>
      <c r="H14" s="12"/>
      <c r="I14" s="11"/>
      <c r="J14" s="11"/>
      <c r="K14" s="11"/>
      <c r="L14" s="11"/>
      <c r="M14" s="11"/>
      <c r="N14" s="18"/>
      <c r="O14" s="11"/>
    </row>
    <row r="15" spans="1:15" ht="30" customHeight="1" x14ac:dyDescent="0.15">
      <c r="A15" s="5"/>
      <c r="B15" s="10"/>
      <c r="C15" s="6"/>
      <c r="D15" s="9"/>
      <c r="E15" s="11"/>
      <c r="F15" s="11"/>
      <c r="G15" s="11"/>
      <c r="H15" s="12"/>
      <c r="I15" s="11"/>
      <c r="J15" s="11"/>
      <c r="K15" s="11"/>
      <c r="L15" s="11"/>
      <c r="M15" s="11"/>
      <c r="N15" s="18"/>
      <c r="O15" s="11"/>
    </row>
    <row r="16" spans="1:15" ht="30" customHeight="1" x14ac:dyDescent="0.15">
      <c r="A16" s="6"/>
      <c r="B16" s="19" t="s">
        <v>26</v>
      </c>
      <c r="C16" s="19"/>
      <c r="D16" s="19"/>
      <c r="E16" s="14">
        <f t="shared" ref="E16:I16" si="1">SUM(E12:E15)</f>
        <v>0</v>
      </c>
      <c r="F16" s="14">
        <f t="shared" si="1"/>
        <v>0</v>
      </c>
      <c r="G16" s="14">
        <f t="shared" si="1"/>
        <v>0</v>
      </c>
      <c r="H16" s="14">
        <f t="shared" si="1"/>
        <v>0</v>
      </c>
      <c r="I16" s="14">
        <f t="shared" si="1"/>
        <v>0</v>
      </c>
      <c r="J16" s="14">
        <v>611</v>
      </c>
      <c r="K16" s="14">
        <f>SUM(K6:K15)</f>
        <v>3973</v>
      </c>
      <c r="L16" s="14">
        <v>0</v>
      </c>
      <c r="M16" s="14">
        <f>SUM(M6:M15)</f>
        <v>8728.7999999999993</v>
      </c>
      <c r="N16" s="14">
        <f>SUM(N6:N15)</f>
        <v>13312.8</v>
      </c>
      <c r="O16" s="7"/>
    </row>
    <row r="17" spans="1:15" ht="30" customHeight="1" x14ac:dyDescent="0.15">
      <c r="A17" s="6"/>
      <c r="B17" s="20" t="s">
        <v>27</v>
      </c>
      <c r="C17" s="21"/>
      <c r="D17" s="22"/>
      <c r="E17" s="7">
        <f t="shared" ref="E17:J17" si="2">E16/4</f>
        <v>0</v>
      </c>
      <c r="F17" s="7">
        <f t="shared" si="2"/>
        <v>0</v>
      </c>
      <c r="G17" s="7">
        <f t="shared" si="2"/>
        <v>0</v>
      </c>
      <c r="H17" s="7">
        <f t="shared" si="2"/>
        <v>0</v>
      </c>
      <c r="I17" s="7">
        <f t="shared" si="2"/>
        <v>0</v>
      </c>
      <c r="J17" s="7">
        <f t="shared" si="2"/>
        <v>152.75</v>
      </c>
      <c r="K17" s="7">
        <v>993.25</v>
      </c>
      <c r="L17" s="7">
        <v>0</v>
      </c>
      <c r="M17" s="7">
        <v>2182.1999999999998</v>
      </c>
      <c r="N17" s="7">
        <v>2593.4499999999998</v>
      </c>
      <c r="O17" s="11"/>
    </row>
    <row r="19" spans="1:15" x14ac:dyDescent="0.15">
      <c r="A19" s="15" t="s">
        <v>28</v>
      </c>
      <c r="C19" t="s">
        <v>19</v>
      </c>
      <c r="E19" t="s">
        <v>29</v>
      </c>
      <c r="F19" t="s">
        <v>30</v>
      </c>
      <c r="H19" t="s">
        <v>31</v>
      </c>
      <c r="I19" t="s">
        <v>32</v>
      </c>
      <c r="J19" t="s">
        <v>33</v>
      </c>
      <c r="K19">
        <v>25290077</v>
      </c>
      <c r="M19" t="s">
        <v>34</v>
      </c>
      <c r="N19" t="s">
        <v>35</v>
      </c>
    </row>
    <row r="21" spans="1:15" ht="66" customHeight="1" x14ac:dyDescent="0.15">
      <c r="A21" s="23" t="s">
        <v>36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</sheetData>
  <mergeCells count="17">
    <mergeCell ref="A2:O2"/>
    <mergeCell ref="C3:D3"/>
    <mergeCell ref="E4:F4"/>
    <mergeCell ref="G4:H4"/>
    <mergeCell ref="K4:L4"/>
    <mergeCell ref="B16:D16"/>
    <mergeCell ref="B17:D17"/>
    <mergeCell ref="A21:O21"/>
    <mergeCell ref="A4:A5"/>
    <mergeCell ref="B4:B5"/>
    <mergeCell ref="C4:C5"/>
    <mergeCell ref="D4:D5"/>
    <mergeCell ref="I4:I5"/>
    <mergeCell ref="J4:J5"/>
    <mergeCell ref="M4:M5"/>
    <mergeCell ref="N4:N5"/>
    <mergeCell ref="O4:O5"/>
  </mergeCells>
  <phoneticPr fontId="7" type="noConversion"/>
  <printOptions horizontalCentered="1"/>
  <pageMargins left="0.196850393700787" right="0.196850393700787" top="0.74803149606299202" bottom="0.74803149606299202" header="0" footer="0"/>
  <pageSetup paperSize="9" scale="97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执行表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2022-10-28T10:36:15Z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AE6EE21083874A9BA81709D5E3F07551</vt:lpwstr>
  </property>
  <property fmtid="{D5CDD505-2E9C-101B-9397-08002B2CF9AE}" pid="3" name="KSOProductBuildVer">
    <vt:lpwstr>2052-11.1.0.12598</vt:lpwstr>
  </property>
</Properties>
</file>